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7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<sst xmlns="http://schemas.openxmlformats.org/spreadsheetml/2006/main" count="643" uniqueCount="482">
  <si>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</si>
  <si>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</si>
  <si>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</si>
  <si>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</si>
  <si>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</si>
  <si>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</si>
  <si>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</si>
  <si>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</si>
  <si>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</si>
  <si>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</si>
  <si>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</si>
  <si>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</si>
  <si>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</si>
  <si>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</si>
  <si>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</si>
  <si>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</si>
  <si>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</si>
  <si>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</si>
  <si>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</si>
  <si>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</si>
  <si>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</si>
  <si>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</si>
  <si>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</si>
  <si>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</si>
  <si>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</si>
  <si>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</si>
  <si>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</si>
  <si>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</si>
  <si>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</si>
  <si>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</si>
  <si>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</si>
  <si>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</si>
  <si>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</si>
  <si>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</si>
  <si>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</si>
  <si>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</si>
  <si>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</si>
  <si>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</si>
  <si>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</si>
  <si>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</si>
  <si>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</si>
  <si>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</si>
  <si>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</si>
  <si>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</si>
  <si>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</si>
  <si>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</si>
  <si>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</si>
  <si>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</si>
  <si>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</si>
  <si>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</si>
  <si>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</si>
  <si>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</si>
  <si>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</si>
  <si>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</si>
  <si>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</si>
  <si>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</si>
  <si>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</si>
  <si>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</si>
  <si>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</si>
  <si>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</si>
  <si>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</si>
  <si>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</si>
  <si>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</si>
  <si>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</si>
  <si>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</si>
  <si>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</si>
  <si>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</si>
  <si>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</si>
  <si>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</si>
  <si>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</si>
  <si>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</si>
  <si>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</si>
  <si>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</si>
  <si>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</si>
  <si>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</si>
  <si>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</si>
  <si>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</si>
  <si>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</si>
  <si>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</si>
  <si>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</si>
  <si>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</si>
  <si>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</si>
  <si>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</si>
  <si>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</si>
  <si>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</si>
  <si>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</si>
  <si>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</si>
  <si>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</si>
  <si>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</si>
  <si>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</si>
  <si>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</si>
  <si>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</si>
  <si>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</si>
  <si>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</si>
  <si>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</si>
  <si>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</si>
  <si>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</si>
  <si>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</si>
  <si>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</si>
  <si>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</si>
  <si>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</si>
  <si>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</si>
  <si>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</si>
  <si>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</si>
  <si>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</si>
  <si>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</si>
  <si>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</si>
  <si>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</si>
  <si>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</si>
  <si>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</si>
  <si>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</si>
  <si>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</si>
  <si>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</si>
  <si>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</si>
  <si>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</si>
  <si>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</si>
  <si>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</si>
  <si>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</si>
  <si>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</si>
  <si>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</si>
  <si>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</si>
  <si>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</si>
  <si>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</si>
  <si>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</si>
  <si>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</si>
  <si>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</si>
  <si>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</si>
  <si>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</si>
  <si>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</si>
  <si>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</si>
  <si>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</si>
  <si>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</si>
  <si>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</si>
  <si>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</si>
  <si>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</si>
  <si>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</si>
  <si>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</si>
  <si>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</si>
  <si>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</si>
  <si>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</si>
  <si>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</si>
  <si>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</si>
  <si>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</si>
  <si>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</si>
  <si>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</si>
  <si>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</si>
  <si>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</si>
  <si>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</si>
  <si>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</si>
  <si>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</si>
  <si>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</si>
  <si>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</si>
  <si>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</si>
  <si>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</si>
  <si>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</si>
  <si>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</si>
  <si>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</si>
  <si>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</si>
  <si>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</si>
  <si>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</si>
  <si>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</si>
  <si>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</si>
  <si>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</si>
  <si>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</si>
  <si>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</si>
  <si>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</si>
  <si>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</si>
  <si>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</si>
  <si>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</si>
  <si>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</si>
  <si>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</si>
  <si>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</si>
  <si>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</si>
  <si>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</si>
  <si>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</si>
  <si>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</si>
  <si>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</si>
  <si>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</si>
  <si>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</si>
  <si>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</si>
  <si>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</si>
  <si>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</si>
  <si>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</si>
  <si>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</si>
  <si>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</si>
  <si>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</si>
  <si>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</si>
  <si>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</si>
  <si>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</si>
  <si>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</si>
  <si>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</si>
  <si>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</si>
  <si>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</si>
  <si>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</si>
  <si>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</si>
  <si>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</si>
  <si>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</si>
  <si>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</si>
  <si>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</si>
  <si>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</si>
  <si>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</si>
  <si>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</si>
  <si>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</si>
  <si>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</si>
  <si>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</si>
  <si>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</si>
  <si>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</si>
  <si>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</si>
  <si>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</si>
  <si>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</si>
  <si>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</si>
  <si>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</si>
  <si>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</si>
  <si>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</si>
  <si>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</si>
  <si>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</si>
  <si>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</si>
  <si>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</si>
  <si>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</si>
  <si>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</si>
  <si>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</si>
  <si>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</si>
  <si>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</si>
  <si>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</si>
  <si>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</si>
  <si>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</si>
  <si>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</si>
  <si>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</si>
  <si>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</si>
  <si>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</si>
  <si>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</si>
  <si>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</si>
  <si>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</si>
  <si>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</si>
  <si>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</si>
  <si>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</si>
  <si>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</si>
  <si>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</si>
  <si>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</si>
  <si>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</si>
  <si>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</si>
  <si>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</si>
  <si>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</si>
  <si>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</si>
  <si>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</si>
  <si>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</si>
  <si>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</si>
  <si>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</si>
  <si>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</si>
  <si>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</si>
  <si>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</si>
  <si>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</si>
  <si>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</si>
  <si>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</si>
  <si>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</si>
  <si>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</si>
  <si>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</si>
  <si>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</si>
  <si>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</si>
  <si>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</si>
  <si>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</si>
  <si>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</si>
  <si>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</si>
  <si>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</si>
  <si>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</si>
  <si>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</si>
  <si>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</si>
  <si>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</si>
  <si>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</si>
  <si>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</si>
  <si>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</si>
  <si>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</si>
  <si>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</si>
  <si>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</si>
  <si>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</si>
  <si>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</si>
  <si>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</si>
  <si>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</si>
  <si>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</si>
  <si>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</si>
  <si>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</si>
  <si>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</si>
  <si>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</si>
  <si>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</si>
  <si>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</si>
  <si>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</si>
  <si>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</si>
  <si>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</si>
  <si>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</si>
  <si>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</si>
  <si>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</si>
  <si>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</si>
  <si>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</si>
  <si>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</si>
  <si>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</si>
  <si>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</si>
  <si>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</si>
  <si>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</si>
  <si>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</si>
  <si>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</si>
  <si>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</si>
  <si>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</si>
  <si>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</si>
  <si>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</si>
  <si>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</si>
  <si>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</si>
  <si>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</si>
  <si>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</si>
  <si>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</si>
  <si>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</si>
  <si>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</si>
  <si>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</si>
  <si>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</si>
  <si>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</si>
  <si>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</si>
  <si>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</si>
  <si>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</si>
  <si>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</si>
  <si>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</si>
  <si>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</si>
  <si>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</si>
  <si>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</si>
  <si>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</si>
  <si>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</si>
  <si>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</si>
  <si>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</si>
  <si>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</si>
  <si>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</si>
  <si>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</si>
  <si>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</si>
  <si>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</si>
  <si>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</si>
  <si>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</si>
  <si>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</si>
  <si>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</si>
  <si>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</si>
  <si>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</si>
  <si>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</si>
  <si>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</si>
  <si>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</si>
  <si>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</si>
  <si>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</si>
  <si>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</si>
  <si>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</si>
  <si>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</si>
  <si>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</si>
  <si>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</si>
  <si>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</si>
  <si>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</si>
  <si>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</si>
  <si>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</si>
  <si>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</si>
  <si>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</si>
  <si>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</si>
  <si>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</si>
  <si>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</si>
  <si>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</si>
  <si>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</si>
  <si>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</si>
  <si>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</si>
  <si>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</si>
  <si>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</si>
  <si>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</si>
  <si>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</si>
  <si>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</si>
  <si>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</si>
  <si>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</si>
  <si>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</si>
  <si>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</si>
  <si>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</si>
  <si>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</si>
  <si>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</si>
  <si>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</si>
  <si>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</si>
  <si>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</si>
  <si>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</si>
  <si>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</si>
  <si>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</si>
  <si>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</si>
  <si>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</si>
  <si>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</si>
  <si>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</si>
  <si>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25677888</t>
  </si>
  <si>
    <t>ČSOB Investiční společnost, a.s., člen skupiny ČSOB</t>
  </si>
  <si>
    <t>Mutňanská</t>
  </si>
  <si>
    <t>222 045 415</t>
  </si>
  <si>
    <t>ČSOB bohatství, ČSOB Investiční společnost, a.s., člen skupiny ČSOB, otevřený podílový fond</t>
  </si>
  <si>
    <t>770000002244</t>
  </si>
  <si>
    <t>PLZ</t>
  </si>
  <si>
    <t>ČEZ a.s.</t>
  </si>
  <si>
    <t>CZ0005112300</t>
  </si>
  <si>
    <t>BCPP</t>
  </si>
  <si>
    <t>CZ</t>
  </si>
  <si>
    <t>AD</t>
  </si>
  <si>
    <t>Domácí akcie</t>
  </si>
  <si>
    <t>ERSTE BANK DER OESTER SPARK</t>
  </si>
  <si>
    <t>AT0000652011</t>
  </si>
  <si>
    <t>AT</t>
  </si>
  <si>
    <t>AZ</t>
  </si>
  <si>
    <t>Zahraničníí akcie</t>
  </si>
  <si>
    <t>TELEFÓNICA O2 CZECH REPUBLIC, A.S.</t>
  </si>
  <si>
    <t>CZ0009093209</t>
  </si>
  <si>
    <t>ST. DLUHOPIS 3,8 03/09</t>
  </si>
  <si>
    <t>CZ0001000855</t>
  </si>
  <si>
    <t>OTC</t>
  </si>
  <si>
    <t>DD</t>
  </si>
  <si>
    <t>Domácí dluhopisy</t>
  </si>
  <si>
    <t>KOMERČNÍ BANKA a.s.</t>
  </si>
  <si>
    <t>CZ0008019106</t>
  </si>
  <si>
    <t>ST. DLUHOPIS 6,4/2010</t>
  </si>
  <si>
    <t>CZ0001000731</t>
  </si>
  <si>
    <t>ST.DLUHOPIS 6,55 10/11</t>
  </si>
  <si>
    <t>CZ0001000764</t>
  </si>
  <si>
    <t>ST. DLUH. 2,9 03/17/08</t>
  </si>
  <si>
    <t>CZ0001000798</t>
  </si>
  <si>
    <t>ST. DLUHOPIS ČR 6,3/2007</t>
  </si>
  <si>
    <t>CZ0001000723</t>
  </si>
  <si>
    <t>STANDARD &amp; POORS DEPOSITARY TRUST</t>
  </si>
  <si>
    <t>US78462F1030</t>
  </si>
  <si>
    <t>US</t>
  </si>
  <si>
    <t>PHILIP MORRIS ČR</t>
  </si>
  <si>
    <t>CS0008418869</t>
  </si>
  <si>
    <t>ST. DLUHOPIS 3,7 6/13</t>
  </si>
  <si>
    <t>CZ0001000814</t>
  </si>
  <si>
    <t>TELEF.O2CR 3,50/08</t>
  </si>
  <si>
    <t>CZ0003501355</t>
  </si>
  <si>
    <t>UNIPETROL a.s.</t>
  </si>
  <si>
    <t>CZ0009091500</t>
  </si>
  <si>
    <t>RWE AG</t>
  </si>
  <si>
    <t>DE0007037129</t>
  </si>
  <si>
    <t>GR</t>
  </si>
  <si>
    <t>DE</t>
  </si>
  <si>
    <t>ČEZ 3,35 6/2008</t>
  </si>
  <si>
    <t>CZ0003501348</t>
  </si>
  <si>
    <t>ČKA 4,00/07</t>
  </si>
  <si>
    <t>CZ0003700858</t>
  </si>
  <si>
    <t>ST. DLUHOPIS 3,8/04/15</t>
  </si>
  <si>
    <t>CZ0001001143</t>
  </si>
  <si>
    <t>CARREFOUR CA</t>
  </si>
  <si>
    <t>FR0000120172</t>
  </si>
  <si>
    <t>FP</t>
  </si>
  <si>
    <t>FR</t>
  </si>
  <si>
    <t>E.ON</t>
  </si>
  <si>
    <t>DE0007614406</t>
  </si>
  <si>
    <t>DEUTSCHE TELEKOM AG- REG</t>
  </si>
  <si>
    <t>DE0005557508</t>
  </si>
  <si>
    <t>SOUTHERN CO</t>
  </si>
  <si>
    <t>US8425871071</t>
  </si>
  <si>
    <t>ENDESA S.A.</t>
  </si>
  <si>
    <t>ES0130670112</t>
  </si>
  <si>
    <t>SM</t>
  </si>
  <si>
    <t>ES</t>
  </si>
  <si>
    <t>EXXON MOBIL CORPORATION</t>
  </si>
  <si>
    <t>US30231G1022</t>
  </si>
  <si>
    <t>SIEMENS AG</t>
  </si>
  <si>
    <t>DE0007236101</t>
  </si>
  <si>
    <t>BANCO SANTANDER CENTRAL HISPANO SA</t>
  </si>
  <si>
    <t>ES0113900J37</t>
  </si>
  <si>
    <t>LYXOR INTL ASSET MANAGEMENT LYWOR ETF DJ EURO STOXX 50</t>
  </si>
  <si>
    <t>FR0007054358</t>
  </si>
  <si>
    <t>ABN AMRO HOLDING NV</t>
  </si>
  <si>
    <t>NL0000301109</t>
  </si>
  <si>
    <t>NA</t>
  </si>
  <si>
    <t>NL</t>
  </si>
  <si>
    <t>DOW CHEMICAL</t>
  </si>
  <si>
    <t>US2605431038</t>
  </si>
  <si>
    <t>EXELON CORP</t>
  </si>
  <si>
    <t>US30161N1019</t>
  </si>
  <si>
    <t>TYCO INTERNATIONAL LTD - USD</t>
  </si>
  <si>
    <t>BM9021241064</t>
  </si>
  <si>
    <t>BM</t>
  </si>
  <si>
    <t>RENAULT SA</t>
  </si>
  <si>
    <t>FR0000131906</t>
  </si>
  <si>
    <t>Pražská teplárenská a.s.</t>
  </si>
  <si>
    <t>CX0008439659</t>
  </si>
  <si>
    <t>BP PLC</t>
  </si>
  <si>
    <t>GB0007980591</t>
  </si>
  <si>
    <t>LN</t>
  </si>
  <si>
    <t>GB</t>
  </si>
  <si>
    <t>neobchodované</t>
  </si>
  <si>
    <t>Hodnota aktiva cizí měny v tis. 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</si>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</sst>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9.5" customHeight="1">
      <c r="B3" s="34"/>
      <c r="C3" s="35"/>
      <c r="D3" s="35"/>
      <c r="E3" s="35"/>
      <c r="F3" s="35"/>
      <c r="G3" s="35"/>
      <c r="H3" s="35"/>
      <c r="I3" s="35"/>
      <c r="J3" s="36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382</v>
      </c>
      <c r="D9" s="2" t="s">
        <v>383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>
        <v>90035843</v>
      </c>
      <c r="D12" s="2" t="s">
        <v>386</v>
      </c>
      <c r="E12" s="4">
        <v>1</v>
      </c>
      <c r="F12" s="4">
        <v>1</v>
      </c>
      <c r="G12" s="5">
        <v>1</v>
      </c>
      <c r="H12" s="2" t="s">
        <v>387</v>
      </c>
      <c r="I12" s="4">
        <v>1</v>
      </c>
      <c r="J12" s="4">
        <v>4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384</v>
      </c>
      <c r="E15" s="2" t="s">
        <v>385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481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4"/>
  <sheetViews>
    <sheetView showGridLines="0" workbookViewId="0" topLeftCell="A1">
      <selection activeCell="F17" sqref="F17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31" t="s">
        <v>70</v>
      </c>
      <c r="C2" s="32"/>
      <c r="D2" s="32"/>
      <c r="E2" s="32"/>
      <c r="F2" s="33"/>
    </row>
    <row r="3" spans="2:6" ht="19.5" customHeight="1">
      <c r="B3" s="34"/>
      <c r="C3" s="35"/>
      <c r="D3" s="35"/>
      <c r="E3" s="35"/>
      <c r="F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480</v>
      </c>
      <c r="E5" s="10" t="s">
        <v>45</v>
      </c>
      <c r="F5" s="10" t="s">
        <v>72</v>
      </c>
    </row>
    <row r="6" spans="2:6" ht="15" customHeight="1">
      <c r="B6" s="22" t="s">
        <v>101</v>
      </c>
      <c r="C6" s="23">
        <v>3507861883.9</v>
      </c>
      <c r="D6" s="23">
        <v>3507862</v>
      </c>
      <c r="E6" s="22">
        <v>77.39</v>
      </c>
      <c r="F6" s="22"/>
    </row>
    <row r="7" spans="2:6" ht="15" customHeight="1">
      <c r="B7" s="22" t="s">
        <v>103</v>
      </c>
      <c r="C7" s="23">
        <v>17643250.13</v>
      </c>
      <c r="D7" s="23">
        <v>502744</v>
      </c>
      <c r="E7" s="22">
        <v>11.09</v>
      </c>
      <c r="F7" s="22">
        <v>104.18</v>
      </c>
    </row>
    <row r="8" spans="2:6" ht="15" customHeight="1">
      <c r="B8" s="22" t="s">
        <v>105</v>
      </c>
      <c r="C8" s="23">
        <v>18843647.6</v>
      </c>
      <c r="D8" s="23">
        <v>422343</v>
      </c>
      <c r="E8" s="22">
        <v>9.32</v>
      </c>
      <c r="F8" s="22">
        <v>98.18</v>
      </c>
    </row>
    <row r="9" spans="2:6" ht="15" customHeight="1">
      <c r="B9" s="22" t="s">
        <v>107</v>
      </c>
      <c r="C9" s="23">
        <v>2415957.72</v>
      </c>
      <c r="D9" s="23">
        <v>99465</v>
      </c>
      <c r="E9" s="22">
        <v>2.19</v>
      </c>
      <c r="F9" s="22"/>
    </row>
    <row r="10" spans="2:6" ht="15" customHeight="1">
      <c r="B10" s="22" t="s">
        <v>388</v>
      </c>
      <c r="C10" s="23">
        <v>36043.62</v>
      </c>
      <c r="D10" s="23">
        <v>253</v>
      </c>
      <c r="E10" s="22">
        <v>0.01</v>
      </c>
      <c r="F10" s="22"/>
    </row>
    <row r="11" spans="2:6" ht="15" customHeight="1">
      <c r="B11" s="22" t="s">
        <v>104</v>
      </c>
      <c r="C11" s="23">
        <v>670477.92</v>
      </c>
      <c r="D11" s="23">
        <v>67</v>
      </c>
      <c r="E11" s="22">
        <v>0</v>
      </c>
      <c r="F11" s="22"/>
    </row>
    <row r="12" spans="2:6" ht="15" customHeight="1">
      <c r="B12" s="22" t="s">
        <v>102</v>
      </c>
      <c r="C12" s="23">
        <v>4266.84</v>
      </c>
      <c r="D12" s="23">
        <v>3</v>
      </c>
      <c r="E12" s="22">
        <v>0</v>
      </c>
      <c r="F12" s="2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5" customHeight="1">
      <c r="C42" s="12"/>
      <c r="D42" s="12"/>
    </row>
    <row r="43" spans="3:4" ht="15" customHeight="1">
      <c r="C43" s="12"/>
      <c r="D43" s="12"/>
    </row>
    <row r="44" spans="3:4" ht="11.25" customHeight="1">
      <c r="C44" s="12"/>
      <c r="D44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E15" sqref="E15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31" t="s">
        <v>73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5" ht="15" customHeight="1">
      <c r="C6" s="12"/>
      <c r="D6" s="12">
        <v>0</v>
      </c>
      <c r="E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31" t="s">
        <v>77</v>
      </c>
      <c r="C2" s="33"/>
    </row>
    <row r="3" spans="2:3" ht="19.5" customHeight="1">
      <c r="B3" s="34"/>
      <c r="C3" s="36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31" t="s">
        <v>81</v>
      </c>
      <c r="C2" s="32"/>
      <c r="D2" s="33"/>
    </row>
    <row r="3" spans="2:4" ht="19.5" customHeight="1">
      <c r="B3" s="34"/>
      <c r="C3" s="35"/>
      <c r="D3" s="36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D16" sqref="D16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31" t="s">
        <v>19</v>
      </c>
      <c r="C2" s="32"/>
      <c r="D2" s="32"/>
      <c r="E2" s="32"/>
      <c r="F2" s="32"/>
      <c r="G2" s="33"/>
    </row>
    <row r="3" spans="2:7" ht="19.5" customHeight="1">
      <c r="B3" s="34"/>
      <c r="C3" s="35"/>
      <c r="D3" s="35"/>
      <c r="E3" s="35"/>
      <c r="F3" s="35"/>
      <c r="G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4762024</v>
      </c>
      <c r="D6" s="13">
        <v>-229286</v>
      </c>
      <c r="E6" s="13">
        <v>4532738</v>
      </c>
      <c r="F6" s="13">
        <v>3127442</v>
      </c>
      <c r="G6" s="13">
        <v>8347640</v>
      </c>
    </row>
    <row r="7" spans="2:7" ht="19.5" customHeight="1">
      <c r="B7" s="7" t="s">
        <v>143</v>
      </c>
      <c r="C7" s="13">
        <v>18</v>
      </c>
      <c r="D7" s="13">
        <v>0</v>
      </c>
      <c r="E7" s="13">
        <v>18</v>
      </c>
      <c r="F7" s="13">
        <v>0</v>
      </c>
      <c r="G7" s="13">
        <v>0</v>
      </c>
    </row>
    <row r="8" spans="2:7" ht="19.5" customHeight="1">
      <c r="B8" s="1" t="s">
        <v>159</v>
      </c>
      <c r="C8" s="13">
        <v>18</v>
      </c>
      <c r="D8" s="13">
        <v>0</v>
      </c>
      <c r="E8" s="13">
        <v>18</v>
      </c>
      <c r="F8" s="13">
        <v>0</v>
      </c>
      <c r="G8" s="13">
        <v>0</v>
      </c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144</v>
      </c>
      <c r="C10" s="13">
        <v>650102</v>
      </c>
      <c r="D10" s="13">
        <v>0</v>
      </c>
      <c r="E10" s="13">
        <v>650102</v>
      </c>
      <c r="F10" s="13">
        <v>67091</v>
      </c>
      <c r="G10" s="13">
        <v>968845</v>
      </c>
    </row>
    <row r="11" spans="2:7" ht="19.5" customHeight="1">
      <c r="B11" s="1" t="s">
        <v>161</v>
      </c>
      <c r="C11" s="13">
        <v>586532</v>
      </c>
      <c r="D11" s="13">
        <v>0</v>
      </c>
      <c r="E11" s="13">
        <v>586532</v>
      </c>
      <c r="F11" s="13">
        <v>67087</v>
      </c>
      <c r="G11" s="13">
        <v>968804</v>
      </c>
    </row>
    <row r="12" spans="2:7" ht="19.5" customHeight="1">
      <c r="B12" s="1" t="s">
        <v>145</v>
      </c>
      <c r="C12" s="13">
        <v>63570</v>
      </c>
      <c r="D12" s="13">
        <v>0</v>
      </c>
      <c r="E12" s="13">
        <v>63570</v>
      </c>
      <c r="F12" s="13">
        <v>4</v>
      </c>
      <c r="G12" s="13">
        <v>41</v>
      </c>
    </row>
    <row r="13" spans="2:7" ht="19.5" customHeight="1">
      <c r="B13" s="1" t="s">
        <v>146</v>
      </c>
      <c r="C13" s="13">
        <f>33701+5764.2+24051.5</f>
        <v>63516.7</v>
      </c>
      <c r="D13" s="13">
        <v>0</v>
      </c>
      <c r="E13" s="13">
        <f>33701+5764.2+24051.5</f>
        <v>63516.7</v>
      </c>
      <c r="F13" s="13">
        <v>0</v>
      </c>
      <c r="G13" s="13">
        <v>0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148</v>
      </c>
      <c r="C15" s="13">
        <f>33701+5764.2+24051.5</f>
        <v>63516.7</v>
      </c>
      <c r="D15" s="13">
        <v>0</v>
      </c>
      <c r="E15" s="13">
        <f>33701+5764.2+24051.5</f>
        <v>63516.7</v>
      </c>
      <c r="F15" s="13">
        <v>0</v>
      </c>
      <c r="G15" s="13">
        <v>0</v>
      </c>
    </row>
    <row r="16" spans="2:7" ht="19.5" customHeight="1">
      <c r="B16" s="1" t="s">
        <v>149</v>
      </c>
      <c r="C16" s="13">
        <f>24.3+29.3</f>
        <v>53.6</v>
      </c>
      <c r="D16" s="13">
        <v>0</v>
      </c>
      <c r="E16" s="13">
        <f>24.3+29.3</f>
        <v>53.6</v>
      </c>
      <c r="F16" s="13">
        <v>4</v>
      </c>
      <c r="G16" s="13">
        <v>41</v>
      </c>
    </row>
    <row r="17" spans="2:7" ht="19.5" customHeight="1">
      <c r="B17" s="7" t="s">
        <v>150</v>
      </c>
      <c r="C17" s="13">
        <v>249097</v>
      </c>
      <c r="D17" s="13">
        <v>-229286</v>
      </c>
      <c r="E17" s="13">
        <v>19811</v>
      </c>
      <c r="F17" s="13">
        <v>0</v>
      </c>
      <c r="G17" s="13">
        <v>0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2:7" ht="19.5" customHeight="1">
      <c r="B21" s="1" t="s">
        <v>153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2:7" ht="19.5" customHeight="1">
      <c r="B22" s="1" t="s">
        <v>154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2:7" ht="19.5" customHeight="1">
      <c r="B23" s="1" t="s">
        <v>155</v>
      </c>
      <c r="C23" s="13">
        <v>249097</v>
      </c>
      <c r="D23" s="13">
        <v>-229286</v>
      </c>
      <c r="E23" s="13">
        <v>19811</v>
      </c>
      <c r="F23" s="13">
        <v>9325</v>
      </c>
      <c r="G23" s="13">
        <v>0</v>
      </c>
    </row>
    <row r="24" spans="2:7" ht="19.5" customHeight="1">
      <c r="B24" s="7" t="s">
        <v>156</v>
      </c>
      <c r="C24" s="13">
        <v>1279056</v>
      </c>
      <c r="D24" s="13">
        <v>0</v>
      </c>
      <c r="E24" s="13">
        <v>1279056</v>
      </c>
      <c r="F24" s="13">
        <v>1473325</v>
      </c>
      <c r="G24" s="13">
        <v>3353989</v>
      </c>
    </row>
    <row r="25" spans="2:7" ht="19.5" customHeight="1">
      <c r="B25" s="1" t="s">
        <v>158</v>
      </c>
      <c r="C25" s="13">
        <v>1130861</v>
      </c>
      <c r="D25" s="13">
        <v>0</v>
      </c>
      <c r="E25" s="13">
        <v>1130861</v>
      </c>
      <c r="F25" s="13">
        <v>1290295</v>
      </c>
      <c r="G25" s="13">
        <v>1877861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164</v>
      </c>
      <c r="C28" s="13">
        <v>1130861</v>
      </c>
      <c r="D28" s="13">
        <v>0</v>
      </c>
      <c r="E28" s="13">
        <v>1130861</v>
      </c>
      <c r="F28" s="13">
        <v>1290295</v>
      </c>
      <c r="G28" s="13">
        <v>1877861</v>
      </c>
    </row>
    <row r="29" spans="2:7" ht="19.5" customHeight="1">
      <c r="B29" s="1" t="s">
        <v>165</v>
      </c>
      <c r="C29" s="13">
        <v>148195</v>
      </c>
      <c r="D29" s="13">
        <v>0</v>
      </c>
      <c r="E29" s="13">
        <v>148195</v>
      </c>
      <c r="F29" s="13">
        <v>183030</v>
      </c>
      <c r="G29" s="13">
        <v>1476128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164</v>
      </c>
      <c r="C32" s="13">
        <v>148195</v>
      </c>
      <c r="D32" s="13">
        <v>0</v>
      </c>
      <c r="E32" s="13">
        <v>148195</v>
      </c>
      <c r="F32" s="13">
        <v>183030</v>
      </c>
      <c r="G32" s="13">
        <v>1476128</v>
      </c>
    </row>
    <row r="33" spans="2:7" ht="19.5" customHeight="1">
      <c r="B33" s="7" t="s">
        <v>166</v>
      </c>
      <c r="C33" s="13">
        <v>2554324</v>
      </c>
      <c r="D33" s="13">
        <v>0</v>
      </c>
      <c r="E33" s="13">
        <v>2554324</v>
      </c>
      <c r="F33" s="13">
        <v>1570450</v>
      </c>
      <c r="G33" s="13">
        <v>3930443</v>
      </c>
    </row>
    <row r="34" spans="2:7" ht="19.5" customHeight="1">
      <c r="B34" s="1" t="s">
        <v>167</v>
      </c>
      <c r="C34" s="13">
        <v>2554324</v>
      </c>
      <c r="D34" s="13">
        <v>0</v>
      </c>
      <c r="E34" s="13">
        <v>2554324</v>
      </c>
      <c r="F34" s="13">
        <v>1570450</v>
      </c>
      <c r="G34" s="13">
        <v>3930443</v>
      </c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2:7" ht="19.5" customHeight="1">
      <c r="B36" s="1" t="s">
        <v>169</v>
      </c>
      <c r="C36" s="13">
        <v>2554324</v>
      </c>
      <c r="D36" s="13">
        <v>0</v>
      </c>
      <c r="E36" s="13">
        <v>2554324</v>
      </c>
      <c r="F36" s="13">
        <v>1570450</v>
      </c>
      <c r="G36" s="13">
        <v>3930443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>
        <v>18345</v>
      </c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>
        <v>18345</v>
      </c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193</v>
      </c>
      <c r="C60" s="13">
        <v>29427</v>
      </c>
      <c r="D60" s="13">
        <v>0</v>
      </c>
      <c r="E60" s="13">
        <v>29427</v>
      </c>
      <c r="F60" s="13">
        <v>7251</v>
      </c>
      <c r="G60" s="13">
        <v>57952</v>
      </c>
    </row>
    <row r="61" spans="2:7" ht="19.5" customHeight="1">
      <c r="B61" s="1" t="s">
        <v>194</v>
      </c>
      <c r="C61" s="13">
        <v>29421</v>
      </c>
      <c r="D61" s="13">
        <v>0</v>
      </c>
      <c r="E61" s="13">
        <v>29421</v>
      </c>
      <c r="F61" s="13">
        <v>6582</v>
      </c>
      <c r="G61" s="13">
        <v>0</v>
      </c>
    </row>
    <row r="62" spans="2:7" ht="19.5" customHeight="1">
      <c r="B62" s="1" t="s">
        <v>196</v>
      </c>
      <c r="C62" s="13">
        <v>6</v>
      </c>
      <c r="D62" s="13">
        <v>0</v>
      </c>
      <c r="E62" s="13">
        <v>6</v>
      </c>
      <c r="F62" s="13">
        <v>0</v>
      </c>
      <c r="G62" s="13">
        <v>0</v>
      </c>
    </row>
    <row r="63" spans="2:7" ht="19.5" customHeight="1">
      <c r="B63" s="1" t="s">
        <v>195</v>
      </c>
      <c r="C63" s="13">
        <v>0</v>
      </c>
      <c r="D63" s="13">
        <v>0</v>
      </c>
      <c r="E63" s="13">
        <v>0</v>
      </c>
      <c r="F63" s="13">
        <v>0</v>
      </c>
      <c r="G63" s="13">
        <v>57952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669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>
        <v>18066</v>
      </c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>
        <v>18066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31" t="s">
        <v>26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4532738</v>
      </c>
      <c r="D6" s="13">
        <v>3127442</v>
      </c>
      <c r="E6" s="13">
        <v>8347640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218</v>
      </c>
      <c r="C14" s="13">
        <v>10</v>
      </c>
      <c r="D14" s="13">
        <v>11</v>
      </c>
      <c r="E14" s="13">
        <v>75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10</v>
      </c>
      <c r="D16" s="13">
        <v>11</v>
      </c>
      <c r="E16" s="13">
        <v>75</v>
      </c>
    </row>
    <row r="17" spans="2:5" ht="19.5" customHeight="1">
      <c r="B17" s="1" t="s">
        <v>268</v>
      </c>
      <c r="C17" s="13">
        <v>10</v>
      </c>
      <c r="D17" s="13">
        <v>8</v>
      </c>
      <c r="E17" s="13">
        <v>75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0</v>
      </c>
      <c r="D19" s="13">
        <v>3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47</v>
      </c>
      <c r="E20" s="13">
        <v>183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47</v>
      </c>
      <c r="E22" s="13">
        <v>183</v>
      </c>
    </row>
    <row r="23" spans="2:5" ht="19.5" customHeight="1">
      <c r="B23" s="7" t="s">
        <v>221</v>
      </c>
      <c r="C23" s="13">
        <v>15453</v>
      </c>
      <c r="D23" s="13">
        <v>28777</v>
      </c>
      <c r="E23" s="13">
        <v>15361</v>
      </c>
    </row>
    <row r="24" spans="2:5" ht="19.5" customHeight="1">
      <c r="B24" s="1" t="s">
        <v>243</v>
      </c>
      <c r="C24" s="13">
        <v>271</v>
      </c>
      <c r="D24" s="13">
        <v>22469</v>
      </c>
      <c r="E24" s="13">
        <v>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891</v>
      </c>
      <c r="D26" s="13">
        <v>514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247</v>
      </c>
      <c r="C28" s="13">
        <v>8489</v>
      </c>
      <c r="D28" s="13">
        <v>5785</v>
      </c>
      <c r="E28" s="13">
        <v>15361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f>3146+2656</f>
        <v>5802</v>
      </c>
      <c r="D32" s="13">
        <v>9</v>
      </c>
      <c r="E32" s="13">
        <v>0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24744</v>
      </c>
      <c r="D36" s="13">
        <v>18518</v>
      </c>
      <c r="E36" s="13">
        <v>164583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24744</v>
      </c>
      <c r="D39" s="13">
        <v>18518</v>
      </c>
      <c r="E39" s="13">
        <v>164583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838577</v>
      </c>
      <c r="D45" s="13">
        <v>438</v>
      </c>
      <c r="E45" s="13">
        <v>935915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3734758</v>
      </c>
      <c r="D52" s="13">
        <v>4867046</v>
      </c>
      <c r="E52" s="13">
        <v>9245120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-2166994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-2166994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-2187737</v>
      </c>
      <c r="E59" s="13">
        <v>0</v>
      </c>
    </row>
    <row r="60" spans="2:5" ht="19.5" customHeight="1">
      <c r="B60" s="7" t="s">
        <v>233</v>
      </c>
      <c r="C60" s="13">
        <v>-80804</v>
      </c>
      <c r="D60" s="13">
        <v>400342</v>
      </c>
      <c r="E60" s="13">
        <v>153396</v>
      </c>
    </row>
    <row r="61" spans="2:5" ht="19.5" customHeight="1">
      <c r="B61" s="7" t="s">
        <v>234</v>
      </c>
      <c r="C61" s="13">
        <v>4492531</v>
      </c>
      <c r="D61" s="13">
        <v>3080089</v>
      </c>
      <c r="E61" s="13">
        <v>8167437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18" sqref="B18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31" t="s">
        <v>30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957902</v>
      </c>
      <c r="D7" s="13">
        <v>476432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45585</v>
      </c>
      <c r="D12" s="13">
        <v>40584</v>
      </c>
      <c r="E12" s="13">
        <v>70246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-957902</v>
      </c>
      <c r="D15" s="13">
        <v>-476432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B12" sqref="B12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31" t="s">
        <v>42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26831</v>
      </c>
      <c r="D6" s="13">
        <v>35118</v>
      </c>
      <c r="E6" s="13">
        <v>109520</v>
      </c>
    </row>
    <row r="7" spans="2:5" ht="19.5" customHeight="1">
      <c r="B7" s="1" t="s">
        <v>287</v>
      </c>
      <c r="C7" s="13">
        <v>20954</v>
      </c>
      <c r="D7" s="13">
        <v>32380</v>
      </c>
      <c r="E7" s="13">
        <v>85747</v>
      </c>
    </row>
    <row r="8" spans="2:5" ht="19.5" customHeight="1">
      <c r="B8" s="1" t="s">
        <v>288</v>
      </c>
      <c r="C8" s="13">
        <v>5877</v>
      </c>
      <c r="D8" s="13">
        <v>2738</v>
      </c>
      <c r="E8" s="13">
        <v>23773</v>
      </c>
    </row>
    <row r="9" spans="2:5" ht="19.5" customHeight="1">
      <c r="B9" s="1" t="s">
        <v>289</v>
      </c>
      <c r="C9" s="13">
        <v>5177</v>
      </c>
      <c r="D9" s="13">
        <v>2505</v>
      </c>
      <c r="E9" s="13">
        <v>18287</v>
      </c>
    </row>
    <row r="10" spans="2:5" ht="19.5" customHeight="1">
      <c r="B10" s="1" t="s">
        <v>290</v>
      </c>
      <c r="C10" s="13">
        <v>700</v>
      </c>
      <c r="D10" s="13">
        <v>233</v>
      </c>
      <c r="E10" s="13">
        <v>5202</v>
      </c>
    </row>
    <row r="11" spans="2:5" ht="19.5" customHeight="1">
      <c r="B11" s="1" t="s">
        <v>291</v>
      </c>
      <c r="C11" s="13">
        <v>0</v>
      </c>
      <c r="D11" s="13">
        <v>0</v>
      </c>
      <c r="E11" s="13">
        <v>284</v>
      </c>
    </row>
    <row r="12" spans="2:5" ht="19.5" customHeight="1">
      <c r="B12" s="1" t="s">
        <v>292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293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272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296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294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295</v>
      </c>
      <c r="C17" s="13">
        <v>0</v>
      </c>
      <c r="D17" s="13">
        <v>0</v>
      </c>
      <c r="E17" s="13">
        <v>0</v>
      </c>
    </row>
    <row r="18" spans="2:5" ht="19.5" customHeight="1">
      <c r="B18" s="7" t="s">
        <v>297</v>
      </c>
      <c r="C18" s="13">
        <v>26831</v>
      </c>
      <c r="D18" s="13">
        <v>35118</v>
      </c>
      <c r="E18" s="13">
        <v>109520</v>
      </c>
    </row>
    <row r="19" spans="2:5" ht="19.5" customHeight="1">
      <c r="B19" s="7" t="s">
        <v>273</v>
      </c>
      <c r="C19" s="13">
        <v>50959</v>
      </c>
      <c r="D19" s="13">
        <v>49830</v>
      </c>
      <c r="E19" s="13">
        <v>115025</v>
      </c>
    </row>
    <row r="20" spans="2:5" ht="19.5" customHeight="1">
      <c r="B20" s="1" t="s">
        <v>298</v>
      </c>
      <c r="C20" s="13">
        <v>45382</v>
      </c>
      <c r="D20" s="13">
        <v>42123</v>
      </c>
      <c r="E20" s="13">
        <v>101465</v>
      </c>
    </row>
    <row r="21" spans="2:5" ht="19.5" customHeight="1">
      <c r="B21" s="1" t="s">
        <v>299</v>
      </c>
      <c r="C21" s="13">
        <v>29</v>
      </c>
      <c r="D21" s="13">
        <v>30</v>
      </c>
      <c r="E21" s="13">
        <v>35</v>
      </c>
    </row>
    <row r="22" spans="2:5" ht="19.5" customHeight="1">
      <c r="B22" s="1" t="s">
        <v>300</v>
      </c>
      <c r="C22" s="13">
        <v>519</v>
      </c>
      <c r="D22" s="13">
        <v>2514</v>
      </c>
      <c r="E22" s="13">
        <v>4380</v>
      </c>
    </row>
    <row r="23" spans="2:5" ht="19.5" customHeight="1">
      <c r="B23" s="1" t="s">
        <v>301</v>
      </c>
      <c r="C23" s="13">
        <v>28</v>
      </c>
      <c r="D23" s="13">
        <v>0</v>
      </c>
      <c r="E23" s="13">
        <v>2</v>
      </c>
    </row>
    <row r="24" spans="2:5" ht="19.5" customHeight="1">
      <c r="B24" s="1" t="s">
        <v>302</v>
      </c>
      <c r="C24" s="13">
        <v>5001</v>
      </c>
      <c r="D24" s="13">
        <v>5163</v>
      </c>
      <c r="E24" s="13">
        <v>9143</v>
      </c>
    </row>
    <row r="25" spans="2:5" ht="19.5" customHeight="1">
      <c r="B25" s="7" t="s">
        <v>274</v>
      </c>
      <c r="C25" s="13">
        <v>-52489</v>
      </c>
      <c r="D25" s="13">
        <v>381088</v>
      </c>
      <c r="E25" s="13">
        <v>166549</v>
      </c>
    </row>
    <row r="26" spans="2:5" ht="19.5" customHeight="1">
      <c r="B26" s="1" t="s">
        <v>303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304</v>
      </c>
      <c r="C27" s="13">
        <v>-52492</v>
      </c>
      <c r="D27" s="13">
        <v>402927</v>
      </c>
      <c r="E27" s="13">
        <v>178755</v>
      </c>
    </row>
    <row r="28" spans="2:5" ht="19.5" customHeight="1">
      <c r="B28" s="1" t="s">
        <v>305</v>
      </c>
      <c r="C28" s="13">
        <v>-65261</v>
      </c>
      <c r="D28" s="13">
        <v>360742</v>
      </c>
      <c r="E28" s="13">
        <v>238251</v>
      </c>
    </row>
    <row r="29" spans="2:5" ht="19.5" customHeight="1">
      <c r="B29" s="1" t="s">
        <v>306</v>
      </c>
      <c r="C29" s="13">
        <v>-16853</v>
      </c>
      <c r="D29" s="13">
        <v>60193</v>
      </c>
      <c r="E29" s="13">
        <v>-34832</v>
      </c>
    </row>
    <row r="30" spans="2:5" ht="19.5" customHeight="1">
      <c r="B30" s="1" t="s">
        <v>307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308</v>
      </c>
      <c r="C31" s="13">
        <v>32734</v>
      </c>
      <c r="D31" s="13">
        <v>-24217</v>
      </c>
      <c r="E31" s="13">
        <v>-24664</v>
      </c>
    </row>
    <row r="32" spans="2:5" ht="19.5" customHeight="1">
      <c r="B32" s="1" t="s">
        <v>309</v>
      </c>
      <c r="C32" s="13">
        <v>-3112</v>
      </c>
      <c r="D32" s="13">
        <v>6209</v>
      </c>
      <c r="E32" s="13">
        <v>0</v>
      </c>
    </row>
    <row r="33" spans="2:5" ht="19.5" customHeight="1">
      <c r="B33" s="1" t="s">
        <v>310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311</v>
      </c>
      <c r="C34" s="13">
        <v>3</v>
      </c>
      <c r="D34" s="13">
        <v>-21839</v>
      </c>
      <c r="E34" s="13">
        <v>-12206</v>
      </c>
    </row>
    <row r="35" spans="2:5" ht="19.5" customHeight="1">
      <c r="B35" s="1" t="s">
        <v>312</v>
      </c>
      <c r="C35" s="13">
        <v>0</v>
      </c>
      <c r="D35" s="13">
        <v>0</v>
      </c>
      <c r="E35" s="13">
        <v>0</v>
      </c>
    </row>
    <row r="36" spans="2:5" ht="19.5" customHeight="1">
      <c r="B36" s="1" t="s">
        <v>313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315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316</v>
      </c>
      <c r="C39" s="13">
        <v>3</v>
      </c>
      <c r="D39" s="13">
        <v>-21931</v>
      </c>
      <c r="E39" s="13">
        <v>0</v>
      </c>
    </row>
    <row r="40" spans="2:5" ht="19.5" customHeight="1">
      <c r="B40" s="1" t="s">
        <v>317</v>
      </c>
      <c r="C40" s="13">
        <v>0</v>
      </c>
      <c r="D40" s="13">
        <v>92</v>
      </c>
      <c r="E40" s="13">
        <v>-12206</v>
      </c>
    </row>
    <row r="41" spans="2:5" ht="19.5" customHeight="1">
      <c r="B41" s="7" t="s">
        <v>275</v>
      </c>
      <c r="C41" s="13">
        <v>233</v>
      </c>
      <c r="D41" s="13">
        <v>3</v>
      </c>
      <c r="E41" s="13">
        <v>309</v>
      </c>
    </row>
    <row r="42" spans="2:5" ht="19.5" customHeight="1">
      <c r="B42" s="1" t="s">
        <v>318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319</v>
      </c>
      <c r="C43" s="13">
        <v>0</v>
      </c>
      <c r="D43" s="13">
        <v>0</v>
      </c>
      <c r="E43" s="13">
        <v>0</v>
      </c>
    </row>
    <row r="44" spans="2:5" ht="19.5" customHeight="1">
      <c r="B44" s="1" t="s">
        <v>320</v>
      </c>
      <c r="C44" s="13">
        <v>0</v>
      </c>
      <c r="D44" s="13">
        <v>0</v>
      </c>
      <c r="E44" s="13">
        <v>0</v>
      </c>
    </row>
    <row r="45" spans="2:5" ht="19.5" customHeight="1">
      <c r="B45" s="1" t="s">
        <v>321</v>
      </c>
      <c r="C45" s="13">
        <v>0</v>
      </c>
      <c r="D45" s="13">
        <v>0</v>
      </c>
      <c r="E45" s="13">
        <v>0</v>
      </c>
    </row>
    <row r="46" spans="2:5" ht="19.5" customHeight="1">
      <c r="B46" s="1" t="s">
        <v>322</v>
      </c>
      <c r="C46" s="13">
        <v>233</v>
      </c>
      <c r="D46" s="13">
        <v>3</v>
      </c>
      <c r="E46" s="13">
        <v>309</v>
      </c>
    </row>
    <row r="47" spans="2:5" ht="19.5" customHeight="1">
      <c r="B47" s="1" t="s">
        <v>323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324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325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326</v>
      </c>
      <c r="C50" s="13">
        <v>0</v>
      </c>
      <c r="D50" s="13">
        <v>0</v>
      </c>
      <c r="E50" s="13">
        <v>0</v>
      </c>
    </row>
    <row r="51" spans="2:5" ht="19.5" customHeight="1">
      <c r="B51" s="1" t="s">
        <v>327</v>
      </c>
      <c r="C51" s="13">
        <v>189</v>
      </c>
      <c r="D51" s="13">
        <v>0</v>
      </c>
      <c r="E51" s="13">
        <v>178</v>
      </c>
    </row>
    <row r="52" spans="2:5" ht="19.5" customHeight="1">
      <c r="B52" s="1" t="s">
        <v>328</v>
      </c>
      <c r="C52" s="13">
        <v>0</v>
      </c>
      <c r="D52" s="13">
        <v>0</v>
      </c>
      <c r="E52" s="13">
        <v>0</v>
      </c>
    </row>
    <row r="53" spans="2:5" ht="19.5" customHeight="1">
      <c r="B53" s="1" t="s">
        <v>329</v>
      </c>
      <c r="C53" s="13">
        <v>44</v>
      </c>
      <c r="D53" s="13">
        <v>3</v>
      </c>
      <c r="E53" s="13">
        <v>131</v>
      </c>
    </row>
    <row r="54" spans="2:5" ht="19.5" customHeight="1">
      <c r="B54" s="7" t="s">
        <v>276</v>
      </c>
      <c r="C54" s="13">
        <v>0</v>
      </c>
      <c r="D54" s="13">
        <v>0</v>
      </c>
      <c r="E54" s="13">
        <v>38</v>
      </c>
    </row>
    <row r="55" spans="2:5" ht="19.5" customHeight="1">
      <c r="B55" s="7" t="s">
        <v>277</v>
      </c>
      <c r="C55" s="13">
        <v>0</v>
      </c>
      <c r="D55" s="13">
        <v>0</v>
      </c>
      <c r="E55" s="13">
        <v>0</v>
      </c>
    </row>
    <row r="56" spans="2:5" ht="19.5" customHeight="1">
      <c r="B56" s="7" t="s">
        <v>278</v>
      </c>
      <c r="C56" s="13">
        <v>0</v>
      </c>
      <c r="D56" s="13">
        <v>21931</v>
      </c>
      <c r="E56" s="13">
        <v>0</v>
      </c>
    </row>
    <row r="57" spans="2:5" ht="19.5" customHeight="1">
      <c r="B57" s="1" t="s">
        <v>330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331</v>
      </c>
      <c r="C58" s="13">
        <v>0</v>
      </c>
      <c r="D58" s="13">
        <v>21931</v>
      </c>
      <c r="E58" s="13">
        <v>0</v>
      </c>
    </row>
    <row r="59" spans="2:5" ht="19.5" customHeight="1">
      <c r="B59" s="7" t="s">
        <v>279</v>
      </c>
      <c r="C59" s="13">
        <v>0</v>
      </c>
      <c r="D59" s="13">
        <v>0</v>
      </c>
      <c r="E59" s="13">
        <v>0</v>
      </c>
    </row>
    <row r="60" spans="2:5" ht="19.5" customHeight="1">
      <c r="B60" s="1" t="s">
        <v>332</v>
      </c>
      <c r="C60" s="13">
        <v>0</v>
      </c>
      <c r="D60" s="13">
        <v>0</v>
      </c>
      <c r="E60" s="13">
        <v>0</v>
      </c>
    </row>
    <row r="61" spans="2:5" ht="19.5" customHeight="1">
      <c r="B61" s="1" t="s">
        <v>333</v>
      </c>
      <c r="C61" s="13">
        <v>0</v>
      </c>
      <c r="D61" s="13">
        <v>0</v>
      </c>
      <c r="E61" s="13">
        <v>0</v>
      </c>
    </row>
    <row r="62" spans="2:5" ht="19.5" customHeight="1">
      <c r="B62" s="7" t="s">
        <v>280</v>
      </c>
      <c r="C62" s="13">
        <v>0</v>
      </c>
      <c r="D62" s="13">
        <v>0</v>
      </c>
      <c r="E62" s="13">
        <v>0</v>
      </c>
    </row>
    <row r="63" spans="2:5" ht="19.5" customHeight="1">
      <c r="B63" s="1" t="s">
        <v>334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335</v>
      </c>
      <c r="C64" s="13">
        <v>0</v>
      </c>
      <c r="D64" s="13">
        <v>0</v>
      </c>
      <c r="E64" s="13">
        <v>0</v>
      </c>
    </row>
    <row r="65" spans="2:5" ht="19.5" customHeight="1">
      <c r="B65" s="7" t="s">
        <v>281</v>
      </c>
      <c r="C65" s="13">
        <v>-76850</v>
      </c>
      <c r="D65" s="13">
        <v>388304</v>
      </c>
      <c r="E65" s="13">
        <v>160773</v>
      </c>
    </row>
    <row r="66" spans="2:5" ht="19.5" customHeight="1">
      <c r="B66" s="7" t="s">
        <v>282</v>
      </c>
      <c r="C66" s="13">
        <v>0</v>
      </c>
      <c r="D66" s="13">
        <v>0</v>
      </c>
      <c r="E66" s="13">
        <v>0</v>
      </c>
    </row>
    <row r="67" spans="2:5" ht="19.5" customHeight="1">
      <c r="B67" s="7" t="s">
        <v>283</v>
      </c>
      <c r="C67" s="13">
        <v>0</v>
      </c>
      <c r="D67" s="13">
        <v>0</v>
      </c>
      <c r="E67" s="13">
        <v>0</v>
      </c>
    </row>
    <row r="68" spans="2:5" ht="19.5" customHeight="1">
      <c r="B68" s="7" t="s">
        <v>284</v>
      </c>
      <c r="C68" s="13">
        <v>0</v>
      </c>
      <c r="D68" s="13">
        <v>0</v>
      </c>
      <c r="E68" s="13">
        <v>0</v>
      </c>
    </row>
    <row r="69" spans="2:5" ht="19.5" customHeight="1">
      <c r="B69" s="7" t="s">
        <v>285</v>
      </c>
      <c r="C69" s="13">
        <v>3954</v>
      </c>
      <c r="D69" s="13">
        <v>-12038</v>
      </c>
      <c r="E69" s="13">
        <v>7377</v>
      </c>
    </row>
    <row r="70" spans="2:5" ht="19.5" customHeight="1">
      <c r="B70" s="1" t="s">
        <v>336</v>
      </c>
      <c r="C70" s="13">
        <v>3954</v>
      </c>
      <c r="D70" s="13">
        <v>-12038</v>
      </c>
      <c r="E70" s="13">
        <v>7377</v>
      </c>
    </row>
    <row r="71" spans="2:5" ht="19.5" customHeight="1">
      <c r="B71" s="1" t="s">
        <v>337</v>
      </c>
      <c r="C71" s="13">
        <v>0</v>
      </c>
      <c r="D71" s="13">
        <v>0</v>
      </c>
      <c r="E71" s="13">
        <v>0</v>
      </c>
    </row>
    <row r="72" spans="2:5" ht="19.5" customHeight="1">
      <c r="B72" s="1" t="s">
        <v>338</v>
      </c>
      <c r="C72" s="13">
        <v>0</v>
      </c>
      <c r="D72" s="13">
        <v>0</v>
      </c>
      <c r="E72" s="13">
        <v>0</v>
      </c>
    </row>
    <row r="73" spans="2:5" ht="19.5" customHeight="1">
      <c r="B73" s="1" t="s">
        <v>339</v>
      </c>
      <c r="C73" s="13">
        <v>0</v>
      </c>
      <c r="D73" s="13">
        <v>0</v>
      </c>
      <c r="E73" s="13">
        <v>0</v>
      </c>
    </row>
    <row r="74" spans="2:5" ht="19.5" customHeight="1">
      <c r="B74" s="1" t="s">
        <v>340</v>
      </c>
      <c r="C74" s="13">
        <v>0</v>
      </c>
      <c r="D74" s="13">
        <v>0</v>
      </c>
      <c r="E74" s="13">
        <v>0</v>
      </c>
    </row>
    <row r="75" spans="2:5" ht="19.5" customHeight="1">
      <c r="B75" s="7" t="s">
        <v>286</v>
      </c>
      <c r="C75" s="13">
        <v>-80804</v>
      </c>
      <c r="D75" s="13">
        <v>400342</v>
      </c>
      <c r="E75" s="13">
        <v>153396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31" t="s">
        <v>43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63517</v>
      </c>
      <c r="D6" s="17">
        <v>0.014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63517</v>
      </c>
      <c r="D8" s="17">
        <v>0.014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1279055</v>
      </c>
      <c r="D13" s="17">
        <v>0</v>
      </c>
    </row>
    <row r="14" spans="2:4" ht="19.5" customHeight="1">
      <c r="B14" s="1" t="s">
        <v>347</v>
      </c>
      <c r="C14" s="13">
        <v>0</v>
      </c>
      <c r="D14" s="17">
        <v>0</v>
      </c>
    </row>
    <row r="15" spans="2:4" ht="19.5" customHeight="1">
      <c r="B15" s="1" t="s">
        <v>348</v>
      </c>
      <c r="C15" s="13">
        <v>156242</v>
      </c>
      <c r="D15" s="17">
        <v>0.0345</v>
      </c>
    </row>
    <row r="16" spans="2:4" ht="19.5" customHeight="1">
      <c r="B16" s="1" t="s">
        <v>349</v>
      </c>
      <c r="C16" s="13">
        <v>83079</v>
      </c>
      <c r="D16" s="17">
        <v>0.0183</v>
      </c>
    </row>
    <row r="17" spans="2:4" ht="19.5" customHeight="1">
      <c r="B17" s="1" t="s">
        <v>350</v>
      </c>
      <c r="C17" s="13">
        <v>748742</v>
      </c>
      <c r="D17" s="17">
        <v>0.1653</v>
      </c>
    </row>
    <row r="18" spans="2:4" ht="19.5" customHeight="1">
      <c r="B18" s="1" t="s">
        <v>351</v>
      </c>
      <c r="C18" s="13">
        <v>290992</v>
      </c>
      <c r="D18" s="17">
        <v>0.0642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2496745</v>
      </c>
      <c r="D20" s="17">
        <v>0.5508</v>
      </c>
    </row>
    <row r="21" spans="2:4" ht="19.5" customHeight="1">
      <c r="B21" s="1" t="s">
        <v>353</v>
      </c>
      <c r="C21" s="13">
        <f>344896+185661+139467+80172+50922+30706+27917</f>
        <v>859741</v>
      </c>
      <c r="D21" s="17">
        <f>i_205_006_016_001/4532738</f>
        <v>0.18967365861428567</v>
      </c>
    </row>
    <row r="22" spans="2:4" ht="19.5" customHeight="1">
      <c r="B22" s="1" t="s">
        <v>354</v>
      </c>
      <c r="C22" s="13">
        <f>391924+60315+24654</f>
        <v>476893</v>
      </c>
      <c r="D22" s="17">
        <f>i_205_006_017_001/4532738</f>
        <v>0.1052108019479617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1161567</v>
      </c>
      <c r="D24" s="17">
        <v>0.2563</v>
      </c>
    </row>
    <row r="25" spans="2:4" ht="19.5" customHeight="1">
      <c r="B25" s="1" t="s">
        <v>356</v>
      </c>
      <c r="C25" s="13">
        <v>1130861</v>
      </c>
      <c r="D25" s="17">
        <v>0.2495</v>
      </c>
    </row>
    <row r="26" spans="2:4" ht="19.5" customHeight="1">
      <c r="B26" s="1" t="s">
        <v>358</v>
      </c>
      <c r="C26" s="13">
        <v>30706</v>
      </c>
      <c r="D26" s="17">
        <v>0.0068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689745</v>
      </c>
      <c r="D28" s="17">
        <v>0.1522</v>
      </c>
    </row>
    <row r="29" spans="2:4" ht="19.5" customHeight="1">
      <c r="B29" s="1" t="s">
        <v>360</v>
      </c>
      <c r="C29" s="13">
        <v>689745</v>
      </c>
      <c r="D29" s="17">
        <v>0.1522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29824</v>
      </c>
      <c r="D31" s="17">
        <v>0.0066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13072</v>
      </c>
      <c r="D33" s="17">
        <v>0.0029</v>
      </c>
    </row>
    <row r="34" spans="2:4" ht="19.5" customHeight="1">
      <c r="B34" s="1" t="s">
        <v>365</v>
      </c>
      <c r="C34" s="13">
        <v>1939172</v>
      </c>
      <c r="D34" s="17">
        <v>0.4278</v>
      </c>
    </row>
    <row r="35" spans="2:4" ht="19.5" customHeight="1">
      <c r="B35" s="1" t="s">
        <v>366</v>
      </c>
      <c r="C35" s="13">
        <v>773833</v>
      </c>
      <c r="D35" s="17">
        <v>0.1707</v>
      </c>
    </row>
    <row r="36" spans="2:4" ht="19.5" customHeight="1">
      <c r="B36" s="1" t="s">
        <v>367</v>
      </c>
      <c r="C36" s="13">
        <v>249627</v>
      </c>
      <c r="D36" s="17">
        <v>0.0551</v>
      </c>
    </row>
    <row r="37" spans="2:4" ht="19.5" customHeight="1">
      <c r="B37" s="1" t="s">
        <v>368</v>
      </c>
      <c r="C37" s="13">
        <v>112295</v>
      </c>
      <c r="D37" s="17">
        <v>0.0248</v>
      </c>
    </row>
    <row r="38" spans="2:4" ht="19.5" customHeight="1">
      <c r="B38" s="1" t="s">
        <v>369</v>
      </c>
      <c r="C38" s="13">
        <v>452499</v>
      </c>
      <c r="D38" s="17">
        <v>0.0998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350918</v>
      </c>
      <c r="D40" s="17">
        <v>0.0774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31" t="s">
        <v>52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4492531</v>
      </c>
      <c r="D6" s="17">
        <v>0.991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10</v>
      </c>
      <c r="D8" s="17">
        <v>0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40197</v>
      </c>
      <c r="D12" s="17">
        <v>0.009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10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0</v>
      </c>
      <c r="D19" s="17">
        <v>0</v>
      </c>
    </row>
    <row r="20" spans="2:4" ht="19.5" customHeight="1">
      <c r="B20" s="1" t="s">
        <v>378</v>
      </c>
      <c r="C20" s="13">
        <v>10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9"/>
  <sheetViews>
    <sheetView workbookViewId="0" topLeftCell="A22">
      <selection activeCell="D37" sqref="D37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3" width="19.00390625" style="24" customWidth="1"/>
    <col min="4" max="6" width="19.00390625" style="11" customWidth="1"/>
    <col min="7" max="7" width="19.00390625" style="24" customWidth="1"/>
    <col min="8" max="9" width="19.00390625" style="26" customWidth="1"/>
    <col min="10" max="10" width="19.00390625" style="0" customWidth="1"/>
  </cols>
  <sheetData>
    <row r="1" ht="19.5" customHeight="1"/>
    <row r="2" spans="2:9" ht="19.5" customHeight="1">
      <c r="B2" s="31" t="s">
        <v>58</v>
      </c>
      <c r="C2" s="32"/>
      <c r="D2" s="32"/>
      <c r="E2" s="32"/>
      <c r="F2" s="32"/>
      <c r="G2" s="32"/>
      <c r="H2" s="32"/>
      <c r="I2" s="33"/>
    </row>
    <row r="3" spans="2:9" ht="19.5" customHeight="1">
      <c r="B3" s="34"/>
      <c r="C3" s="35"/>
      <c r="D3" s="35"/>
      <c r="E3" s="35"/>
      <c r="F3" s="35"/>
      <c r="G3" s="35"/>
      <c r="H3" s="35"/>
      <c r="I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2:9" ht="29.25" customHeight="1">
      <c r="B5" s="1" t="s">
        <v>59</v>
      </c>
      <c r="C5" s="25" t="s">
        <v>60</v>
      </c>
      <c r="D5" s="10" t="s">
        <v>61</v>
      </c>
      <c r="E5" s="10" t="s">
        <v>62</v>
      </c>
      <c r="F5" s="10" t="s">
        <v>63</v>
      </c>
      <c r="G5" s="25" t="s">
        <v>64</v>
      </c>
      <c r="H5" s="27" t="s">
        <v>65</v>
      </c>
      <c r="I5" s="27" t="s">
        <v>66</v>
      </c>
    </row>
    <row r="6" spans="2:9" ht="15" customHeight="1">
      <c r="B6" s="22" t="s">
        <v>389</v>
      </c>
      <c r="C6" s="28" t="s">
        <v>390</v>
      </c>
      <c r="D6" s="29" t="s">
        <v>391</v>
      </c>
      <c r="E6" s="29" t="s">
        <v>392</v>
      </c>
      <c r="F6" s="29" t="s">
        <v>393</v>
      </c>
      <c r="G6" s="28" t="s">
        <v>394</v>
      </c>
      <c r="H6" s="30">
        <v>11.043262969161274</v>
      </c>
      <c r="I6" s="30">
        <v>0.11</v>
      </c>
    </row>
    <row r="7" spans="2:9" ht="15" customHeight="1">
      <c r="B7" s="22" t="s">
        <v>395</v>
      </c>
      <c r="C7" s="28" t="s">
        <v>396</v>
      </c>
      <c r="D7" s="29" t="s">
        <v>391</v>
      </c>
      <c r="E7" s="29" t="s">
        <v>397</v>
      </c>
      <c r="F7" s="29" t="s">
        <v>398</v>
      </c>
      <c r="G7" s="28" t="s">
        <v>399</v>
      </c>
      <c r="H7" s="30">
        <v>7.677098022284532</v>
      </c>
      <c r="I7" s="30">
        <v>0</v>
      </c>
    </row>
    <row r="8" spans="2:9" ht="15" customHeight="1">
      <c r="B8" s="22" t="s">
        <v>400</v>
      </c>
      <c r="C8" s="28" t="s">
        <v>401</v>
      </c>
      <c r="D8" s="29" t="s">
        <v>391</v>
      </c>
      <c r="E8" s="29" t="s">
        <v>392</v>
      </c>
      <c r="F8" s="29" t="s">
        <v>393</v>
      </c>
      <c r="G8" s="28" t="s">
        <v>394</v>
      </c>
      <c r="H8" s="30">
        <v>6.979328751972425</v>
      </c>
      <c r="I8" s="30">
        <v>0.2</v>
      </c>
    </row>
    <row r="9" spans="2:9" ht="15" customHeight="1">
      <c r="B9" s="22" t="s">
        <v>402</v>
      </c>
      <c r="C9" s="28" t="s">
        <v>403</v>
      </c>
      <c r="D9" s="29" t="s">
        <v>404</v>
      </c>
      <c r="E9" s="29" t="s">
        <v>392</v>
      </c>
      <c r="F9" s="29" t="s">
        <v>405</v>
      </c>
      <c r="G9" s="28" t="s">
        <v>406</v>
      </c>
      <c r="H9" s="30">
        <v>6.148494011923512</v>
      </c>
      <c r="I9" s="30">
        <v>0.16</v>
      </c>
    </row>
    <row r="10" spans="2:9" ht="15" customHeight="1">
      <c r="B10" s="22" t="s">
        <v>407</v>
      </c>
      <c r="C10" s="28" t="s">
        <v>408</v>
      </c>
      <c r="D10" s="29" t="s">
        <v>391</v>
      </c>
      <c r="E10" s="29" t="s">
        <v>392</v>
      </c>
      <c r="F10" s="29" t="s">
        <v>393</v>
      </c>
      <c r="G10" s="28" t="s">
        <v>394</v>
      </c>
      <c r="H10" s="30">
        <v>6.0991901178620225</v>
      </c>
      <c r="I10" s="30">
        <v>0.22</v>
      </c>
    </row>
    <row r="11" spans="2:9" ht="15" customHeight="1">
      <c r="B11" s="22" t="s">
        <v>409</v>
      </c>
      <c r="C11" s="28" t="s">
        <v>410</v>
      </c>
      <c r="D11" s="29" t="s">
        <v>404</v>
      </c>
      <c r="E11" s="29" t="s">
        <v>392</v>
      </c>
      <c r="F11" s="29" t="s">
        <v>405</v>
      </c>
      <c r="G11" s="28" t="s">
        <v>406</v>
      </c>
      <c r="H11" s="30">
        <v>4.094803973332675</v>
      </c>
      <c r="I11" s="30">
        <v>0.1</v>
      </c>
    </row>
    <row r="12" spans="2:9" ht="15" customHeight="1">
      <c r="B12" s="22" t="s">
        <v>411</v>
      </c>
      <c r="C12" s="28" t="s">
        <v>412</v>
      </c>
      <c r="D12" s="29" t="s">
        <v>404</v>
      </c>
      <c r="E12" s="29" t="s">
        <v>392</v>
      </c>
      <c r="F12" s="29" t="s">
        <v>405</v>
      </c>
      <c r="G12" s="28" t="s">
        <v>406</v>
      </c>
      <c r="H12" s="30">
        <v>3.808592963351655</v>
      </c>
      <c r="I12" s="30">
        <v>0.09</v>
      </c>
    </row>
    <row r="13" spans="2:9" ht="15" customHeight="1">
      <c r="B13" s="22" t="s">
        <v>413</v>
      </c>
      <c r="C13" s="28" t="s">
        <v>414</v>
      </c>
      <c r="D13" s="29" t="s">
        <v>404</v>
      </c>
      <c r="E13" s="29" t="s">
        <v>392</v>
      </c>
      <c r="F13" s="29" t="s">
        <v>405</v>
      </c>
      <c r="G13" s="28" t="s">
        <v>406</v>
      </c>
      <c r="H13" s="30">
        <v>3.8078876255190233</v>
      </c>
      <c r="I13" s="30">
        <v>0.1</v>
      </c>
    </row>
    <row r="14" spans="2:9" ht="15" customHeight="1">
      <c r="B14" s="22" t="s">
        <v>415</v>
      </c>
      <c r="C14" s="28" t="s">
        <v>416</v>
      </c>
      <c r="D14" s="29" t="s">
        <v>404</v>
      </c>
      <c r="E14" s="29" t="s">
        <v>392</v>
      </c>
      <c r="F14" s="29" t="s">
        <v>405</v>
      </c>
      <c r="G14" s="28" t="s">
        <v>406</v>
      </c>
      <c r="H14" s="30">
        <v>3.021810052417985</v>
      </c>
      <c r="I14" s="30">
        <v>0.08</v>
      </c>
    </row>
    <row r="15" spans="2:9" ht="15" customHeight="1">
      <c r="B15" s="22" t="s">
        <v>417</v>
      </c>
      <c r="C15" s="28" t="s">
        <v>418</v>
      </c>
      <c r="D15" s="29" t="s">
        <v>419</v>
      </c>
      <c r="E15" s="29" t="s">
        <v>419</v>
      </c>
      <c r="F15" s="29" t="s">
        <v>398</v>
      </c>
      <c r="G15" s="28" t="s">
        <v>399</v>
      </c>
      <c r="H15" s="30">
        <v>2.2152557548867975</v>
      </c>
      <c r="I15" s="30">
        <v>0</v>
      </c>
    </row>
    <row r="16" spans="2:9" ht="15" customHeight="1">
      <c r="B16" s="22" t="s">
        <v>420</v>
      </c>
      <c r="C16" s="28" t="s">
        <v>421</v>
      </c>
      <c r="D16" s="29" t="s">
        <v>391</v>
      </c>
      <c r="E16" s="29" t="s">
        <v>392</v>
      </c>
      <c r="F16" s="29" t="s">
        <v>393</v>
      </c>
      <c r="G16" s="28" t="s">
        <v>394</v>
      </c>
      <c r="H16" s="30">
        <v>1.9141771560886711</v>
      </c>
      <c r="I16" s="30">
        <v>0.25</v>
      </c>
    </row>
    <row r="17" spans="2:9" ht="15" customHeight="1">
      <c r="B17" s="22" t="s">
        <v>422</v>
      </c>
      <c r="C17" s="28" t="s">
        <v>423</v>
      </c>
      <c r="D17" s="29" t="s">
        <v>404</v>
      </c>
      <c r="E17" s="29" t="s">
        <v>392</v>
      </c>
      <c r="F17" s="29" t="s">
        <v>405</v>
      </c>
      <c r="G17" s="28" t="s">
        <v>406</v>
      </c>
      <c r="H17" s="30">
        <v>1.569551948964268</v>
      </c>
      <c r="I17" s="30">
        <v>0.04</v>
      </c>
    </row>
    <row r="18" spans="2:9" ht="15" customHeight="1">
      <c r="B18" s="22" t="s">
        <v>424</v>
      </c>
      <c r="C18" s="28" t="s">
        <v>425</v>
      </c>
      <c r="D18" s="29" t="s">
        <v>404</v>
      </c>
      <c r="E18" s="29" t="s">
        <v>392</v>
      </c>
      <c r="F18" s="29" t="s">
        <v>405</v>
      </c>
      <c r="G18" s="28" t="s">
        <v>406</v>
      </c>
      <c r="H18" s="30">
        <v>1.3874028147035158</v>
      </c>
      <c r="I18" s="30">
        <v>0.86</v>
      </c>
    </row>
    <row r="19" spans="2:9" ht="15" customHeight="1">
      <c r="B19" s="22" t="s">
        <v>426</v>
      </c>
      <c r="C19" s="28" t="s">
        <v>427</v>
      </c>
      <c r="D19" s="29" t="s">
        <v>391</v>
      </c>
      <c r="E19" s="29" t="s">
        <v>392</v>
      </c>
      <c r="F19" s="29" t="s">
        <v>393</v>
      </c>
      <c r="G19" s="28" t="s">
        <v>394</v>
      </c>
      <c r="H19" s="30">
        <v>1.239034330095003</v>
      </c>
      <c r="I19" s="30">
        <v>0.15</v>
      </c>
    </row>
    <row r="20" spans="2:9" ht="15" customHeight="1">
      <c r="B20" s="22" t="s">
        <v>428</v>
      </c>
      <c r="C20" s="28" t="s">
        <v>429</v>
      </c>
      <c r="D20" s="29" t="s">
        <v>430</v>
      </c>
      <c r="E20" s="29" t="s">
        <v>431</v>
      </c>
      <c r="F20" s="29" t="s">
        <v>398</v>
      </c>
      <c r="G20" s="28" t="s">
        <v>399</v>
      </c>
      <c r="H20" s="30">
        <v>1.2387390622308772</v>
      </c>
      <c r="I20" s="30">
        <v>0</v>
      </c>
    </row>
    <row r="21" spans="2:9" ht="15" customHeight="1">
      <c r="B21" s="22" t="s">
        <v>432</v>
      </c>
      <c r="C21" s="28" t="s">
        <v>433</v>
      </c>
      <c r="D21" s="29" t="s">
        <v>404</v>
      </c>
      <c r="E21" s="29" t="s">
        <v>392</v>
      </c>
      <c r="F21" s="29" t="s">
        <v>405</v>
      </c>
      <c r="G21" s="28" t="s">
        <v>406</v>
      </c>
      <c r="H21" s="30">
        <v>1.2278062801938021</v>
      </c>
      <c r="I21" s="30">
        <v>0.42</v>
      </c>
    </row>
    <row r="22" spans="2:9" ht="15" customHeight="1">
      <c r="B22" s="22" t="s">
        <v>434</v>
      </c>
      <c r="C22" s="28" t="s">
        <v>435</v>
      </c>
      <c r="D22" s="29" t="s">
        <v>404</v>
      </c>
      <c r="E22" s="29" t="s">
        <v>392</v>
      </c>
      <c r="F22" s="29" t="s">
        <v>405</v>
      </c>
      <c r="G22" s="28" t="s">
        <v>406</v>
      </c>
      <c r="H22" s="30">
        <v>1.1657868277051389</v>
      </c>
      <c r="I22" s="30">
        <v>0.19</v>
      </c>
    </row>
    <row r="23" spans="2:9" ht="15" customHeight="1">
      <c r="B23" s="22" t="s">
        <v>436</v>
      </c>
      <c r="C23" s="28" t="s">
        <v>437</v>
      </c>
      <c r="D23" s="29" t="s">
        <v>404</v>
      </c>
      <c r="E23" s="29" t="s">
        <v>392</v>
      </c>
      <c r="F23" s="29" t="s">
        <v>405</v>
      </c>
      <c r="G23" s="28" t="s">
        <v>406</v>
      </c>
      <c r="H23" s="30">
        <v>1.0990897038724057</v>
      </c>
      <c r="I23" s="30">
        <v>0.03</v>
      </c>
    </row>
    <row r="24" spans="2:9" ht="15" customHeight="1">
      <c r="B24" s="22" t="s">
        <v>438</v>
      </c>
      <c r="C24" s="28" t="s">
        <v>439</v>
      </c>
      <c r="D24" s="29" t="s">
        <v>440</v>
      </c>
      <c r="E24" s="29" t="s">
        <v>441</v>
      </c>
      <c r="F24" s="29" t="s">
        <v>398</v>
      </c>
      <c r="G24" s="28" t="s">
        <v>399</v>
      </c>
      <c r="H24" s="30">
        <v>0.9449428852593756</v>
      </c>
      <c r="I24" s="30">
        <v>0</v>
      </c>
    </row>
    <row r="25" spans="2:9" ht="15" customHeight="1">
      <c r="B25" s="22" t="s">
        <v>442</v>
      </c>
      <c r="C25" s="28" t="s">
        <v>443</v>
      </c>
      <c r="D25" s="29" t="s">
        <v>430</v>
      </c>
      <c r="E25" s="29" t="s">
        <v>431</v>
      </c>
      <c r="F25" s="29" t="s">
        <v>398</v>
      </c>
      <c r="G25" s="28" t="s">
        <v>399</v>
      </c>
      <c r="H25" s="30">
        <v>0.7990088947636869</v>
      </c>
      <c r="I25" s="30">
        <v>0</v>
      </c>
    </row>
    <row r="26" spans="2:9" ht="15" customHeight="1">
      <c r="B26" s="22" t="s">
        <v>444</v>
      </c>
      <c r="C26" s="28" t="s">
        <v>445</v>
      </c>
      <c r="D26" s="29" t="s">
        <v>430</v>
      </c>
      <c r="E26" s="29" t="s">
        <v>431</v>
      </c>
      <c r="F26" s="29" t="s">
        <v>398</v>
      </c>
      <c r="G26" s="28" t="s">
        <v>399</v>
      </c>
      <c r="H26" s="30">
        <v>0.7972836667814708</v>
      </c>
      <c r="I26" s="30">
        <v>0</v>
      </c>
    </row>
    <row r="27" spans="2:9" ht="15" customHeight="1">
      <c r="B27" s="22" t="s">
        <v>446</v>
      </c>
      <c r="C27" s="28" t="s">
        <v>447</v>
      </c>
      <c r="D27" s="29" t="s">
        <v>419</v>
      </c>
      <c r="E27" s="29" t="s">
        <v>419</v>
      </c>
      <c r="F27" s="29" t="s">
        <v>398</v>
      </c>
      <c r="G27" s="28" t="s">
        <v>399</v>
      </c>
      <c r="H27" s="30">
        <v>0.7643017426336225</v>
      </c>
      <c r="I27" s="30">
        <v>0</v>
      </c>
    </row>
    <row r="28" spans="2:9" ht="15" customHeight="1">
      <c r="B28" s="22" t="s">
        <v>448</v>
      </c>
      <c r="C28" s="28" t="s">
        <v>449</v>
      </c>
      <c r="D28" s="29" t="s">
        <v>450</v>
      </c>
      <c r="E28" s="29" t="s">
        <v>451</v>
      </c>
      <c r="F28" s="29" t="s">
        <v>398</v>
      </c>
      <c r="G28" s="28" t="s">
        <v>399</v>
      </c>
      <c r="H28" s="30">
        <v>0.7631327153903564</v>
      </c>
      <c r="I28" s="30">
        <v>0</v>
      </c>
    </row>
    <row r="29" spans="2:9" ht="15" customHeight="1">
      <c r="B29" s="22" t="s">
        <v>452</v>
      </c>
      <c r="C29" s="28" t="s">
        <v>453</v>
      </c>
      <c r="D29" s="29" t="s">
        <v>419</v>
      </c>
      <c r="E29" s="29" t="s">
        <v>419</v>
      </c>
      <c r="F29" s="29" t="s">
        <v>398</v>
      </c>
      <c r="G29" s="28" t="s">
        <v>399</v>
      </c>
      <c r="H29" s="30">
        <v>0.703965413575267</v>
      </c>
      <c r="I29" s="30">
        <v>0</v>
      </c>
    </row>
    <row r="30" spans="2:9" ht="15" customHeight="1">
      <c r="B30" s="22" t="s">
        <v>454</v>
      </c>
      <c r="C30" s="28" t="s">
        <v>455</v>
      </c>
      <c r="D30" s="29" t="s">
        <v>430</v>
      </c>
      <c r="E30" s="29" t="s">
        <v>431</v>
      </c>
      <c r="F30" s="29" t="s">
        <v>398</v>
      </c>
      <c r="G30" s="28" t="s">
        <v>399</v>
      </c>
      <c r="H30" s="30">
        <v>0.6907000968801515</v>
      </c>
      <c r="I30" s="30">
        <v>0</v>
      </c>
    </row>
    <row r="31" spans="2:9" ht="15" customHeight="1">
      <c r="B31" s="22" t="s">
        <v>456</v>
      </c>
      <c r="C31" s="28" t="s">
        <v>457</v>
      </c>
      <c r="D31" s="29" t="s">
        <v>450</v>
      </c>
      <c r="E31" s="29" t="s">
        <v>451</v>
      </c>
      <c r="F31" s="29" t="s">
        <v>398</v>
      </c>
      <c r="G31" s="28" t="s">
        <v>399</v>
      </c>
      <c r="H31" s="30">
        <v>0.6663946791306957</v>
      </c>
      <c r="I31" s="30">
        <v>0</v>
      </c>
    </row>
    <row r="32" spans="2:9" ht="15" customHeight="1">
      <c r="B32" s="22" t="s">
        <v>458</v>
      </c>
      <c r="C32" s="28" t="s">
        <v>459</v>
      </c>
      <c r="D32" s="29" t="s">
        <v>440</v>
      </c>
      <c r="E32" s="29" t="s">
        <v>441</v>
      </c>
      <c r="F32" s="29" t="s">
        <v>398</v>
      </c>
      <c r="G32" s="28" t="s">
        <v>399</v>
      </c>
      <c r="H32" s="30">
        <v>0.6638575791568485</v>
      </c>
      <c r="I32" s="30">
        <v>0</v>
      </c>
    </row>
    <row r="33" spans="2:9" ht="15" customHeight="1">
      <c r="B33" s="22" t="s">
        <v>460</v>
      </c>
      <c r="C33" s="28" t="s">
        <v>461</v>
      </c>
      <c r="D33" s="29" t="s">
        <v>462</v>
      </c>
      <c r="E33" s="29" t="s">
        <v>463</v>
      </c>
      <c r="F33" s="29" t="s">
        <v>398</v>
      </c>
      <c r="G33" s="28" t="s">
        <v>399</v>
      </c>
      <c r="H33" s="30">
        <v>0.6008887239582754</v>
      </c>
      <c r="I33" s="30">
        <v>0</v>
      </c>
    </row>
    <row r="34" spans="2:9" ht="15" customHeight="1">
      <c r="B34" s="22" t="s">
        <v>464</v>
      </c>
      <c r="C34" s="28" t="s">
        <v>465</v>
      </c>
      <c r="D34" s="29" t="s">
        <v>419</v>
      </c>
      <c r="E34" s="29" t="s">
        <v>419</v>
      </c>
      <c r="F34" s="29" t="s">
        <v>398</v>
      </c>
      <c r="G34" s="28" t="s">
        <v>399</v>
      </c>
      <c r="H34" s="30">
        <v>0.5792878779304754</v>
      </c>
      <c r="I34" s="30">
        <v>0</v>
      </c>
    </row>
    <row r="35" spans="2:9" ht="15" customHeight="1">
      <c r="B35" s="22" t="s">
        <v>466</v>
      </c>
      <c r="C35" s="28" t="s">
        <v>467</v>
      </c>
      <c r="D35" s="29" t="s">
        <v>419</v>
      </c>
      <c r="E35" s="29" t="s">
        <v>419</v>
      </c>
      <c r="F35" s="29" t="s">
        <v>398</v>
      </c>
      <c r="G35" s="28" t="s">
        <v>399</v>
      </c>
      <c r="H35" s="30">
        <v>0.5670437539914591</v>
      </c>
      <c r="I35" s="30">
        <v>0</v>
      </c>
    </row>
    <row r="36" spans="2:9" ht="15" customHeight="1">
      <c r="B36" s="22" t="s">
        <v>468</v>
      </c>
      <c r="C36" s="28" t="s">
        <v>469</v>
      </c>
      <c r="D36" s="29" t="s">
        <v>419</v>
      </c>
      <c r="E36" s="29" t="s">
        <v>470</v>
      </c>
      <c r="F36" s="29" t="s">
        <v>398</v>
      </c>
      <c r="G36" s="28" t="s">
        <v>399</v>
      </c>
      <c r="H36" s="30">
        <v>0.5487842067487287</v>
      </c>
      <c r="I36" s="30">
        <v>0</v>
      </c>
    </row>
    <row r="37" spans="2:9" ht="15" customHeight="1">
      <c r="B37" s="22" t="s">
        <v>471</v>
      </c>
      <c r="C37" s="28" t="s">
        <v>472</v>
      </c>
      <c r="D37" s="29" t="s">
        <v>440</v>
      </c>
      <c r="E37" s="29" t="s">
        <v>441</v>
      </c>
      <c r="F37" s="29" t="s">
        <v>398</v>
      </c>
      <c r="G37" s="28" t="s">
        <v>399</v>
      </c>
      <c r="H37" s="30">
        <v>0.5327909945079041</v>
      </c>
      <c r="I37" s="30">
        <v>0</v>
      </c>
    </row>
    <row r="38" spans="2:9" ht="15" customHeight="1">
      <c r="B38" s="22" t="s">
        <v>473</v>
      </c>
      <c r="C38" s="28" t="s">
        <v>474</v>
      </c>
      <c r="D38" s="29" t="s">
        <v>479</v>
      </c>
      <c r="E38" s="29" t="s">
        <v>392</v>
      </c>
      <c r="F38" s="29" t="s">
        <v>393</v>
      </c>
      <c r="G38" s="28" t="s">
        <v>394</v>
      </c>
      <c r="H38" s="30">
        <v>0.5132518967974019</v>
      </c>
      <c r="I38" s="30">
        <v>0.28</v>
      </c>
    </row>
    <row r="39" spans="2:9" ht="15" customHeight="1">
      <c r="B39" s="22" t="s">
        <v>475</v>
      </c>
      <c r="C39" s="28" t="s">
        <v>476</v>
      </c>
      <c r="D39" s="29" t="s">
        <v>477</v>
      </c>
      <c r="E39" s="29" t="s">
        <v>478</v>
      </c>
      <c r="F39" s="29" t="s">
        <v>398</v>
      </c>
      <c r="G39" s="28" t="s">
        <v>399</v>
      </c>
      <c r="H39" s="30">
        <v>0.5087786883769657</v>
      </c>
      <c r="I39" s="30">
        <v>0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17" sqref="B17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31" t="s">
        <v>67</v>
      </c>
      <c r="C2" s="32"/>
      <c r="D2" s="32"/>
      <c r="E2" s="32"/>
      <c r="F2" s="32"/>
      <c r="G2" s="32"/>
      <c r="H2" s="32"/>
      <c r="I2" s="32"/>
      <c r="J2" s="32"/>
      <c r="K2" s="33"/>
    </row>
    <row r="3" spans="2:11" ht="19.5" customHeight="1">
      <c r="B3" s="34"/>
      <c r="C3" s="35"/>
      <c r="D3" s="35"/>
      <c r="E3" s="35"/>
      <c r="F3" s="35"/>
      <c r="G3" s="35"/>
      <c r="H3" s="35"/>
      <c r="I3" s="35"/>
      <c r="J3" s="35"/>
      <c r="K3" s="36"/>
    </row>
    <row r="4" ht="19.5" customHeight="1">
      <c r="B4" s="21" t="str">
        <f>i_205_001_003_002</f>
        <v>ČSOB bohatství,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priloha_bohatstvi06.xls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{1E7D8E3D-0C2E-4465-BD2D-658CD66C17F6}</vt:lpwstr>
  </property>
</Properties>
</file>